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2" activeTab="2"/>
  </bookViews>
  <sheets>
    <sheet name="Лист1" sheetId="1" state="hidden" r:id="rId1"/>
    <sheet name="2кв 2020" sheetId="2" state="hidden" r:id="rId2"/>
    <sheet name="ABC" sheetId="3" r:id="rId3"/>
  </sheets>
  <definedNames>
    <definedName name="_xlnm.Print_Area" localSheetId="0">'Лист1'!$A$1:$F$52</definedName>
  </definedNames>
  <calcPr fullCalcOnLoad="1"/>
</workbook>
</file>

<file path=xl/sharedStrings.xml><?xml version="1.0" encoding="utf-8"?>
<sst xmlns="http://schemas.openxmlformats.org/spreadsheetml/2006/main" count="218" uniqueCount="48">
  <si>
    <t>УТВЕРЖДЕНО</t>
  </si>
  <si>
    <t>отпускные цены на продукцию производимую ГЛХУ "Червенский лесхоз" и реализуемую на условиях франко-нижний лесосклад (склад предприятия)</t>
  </si>
  <si>
    <t>Наименование продукции</t>
  </si>
  <si>
    <t>Толщ.(см)</t>
  </si>
  <si>
    <t>Сорт</t>
  </si>
  <si>
    <t>26 и бол.</t>
  </si>
  <si>
    <t>14-24</t>
  </si>
  <si>
    <t>от 4</t>
  </si>
  <si>
    <t>Примечание: ставка НДС 20%</t>
  </si>
  <si>
    <t>приказ ГЛХУ "Червенский лесхоз"</t>
  </si>
  <si>
    <t>Цена за 1м3
без НДС</t>
  </si>
  <si>
    <t>Цена за 1м3
с НДС</t>
  </si>
  <si>
    <r>
      <t xml:space="preserve">Лесоматериалы для распиловки и строгания для выработки пиломатериалов и заготовок общего назначения (пиловочное бревно),дл. 2.0-6.5м </t>
    </r>
    <r>
      <rPr>
        <b/>
        <i/>
        <sz val="16"/>
        <color indexed="8"/>
        <rFont val="Times New Roman"/>
        <family val="1"/>
      </rPr>
      <t>(сосна)</t>
    </r>
    <r>
      <rPr>
        <i/>
        <sz val="16"/>
        <color indexed="8"/>
        <rFont val="Times New Roman"/>
        <family val="1"/>
      </rPr>
      <t xml:space="preserve">   СТБ 1711-2007</t>
    </r>
  </si>
  <si>
    <r>
      <t xml:space="preserve">Лесоматериалы для распиловки и строгания для выработки пиломатериалов и заготовок общего назначения (пиловочное бревно),дл. 2.0-6.5м </t>
    </r>
    <r>
      <rPr>
        <b/>
        <i/>
        <sz val="16"/>
        <color indexed="8"/>
        <rFont val="Times New Roman"/>
        <family val="1"/>
      </rPr>
      <t>(ель)</t>
    </r>
    <r>
      <rPr>
        <i/>
        <sz val="16"/>
        <color indexed="8"/>
        <rFont val="Times New Roman"/>
        <family val="1"/>
      </rPr>
      <t xml:space="preserve">   СТБ 1711-2007</t>
    </r>
  </si>
  <si>
    <r>
      <t xml:space="preserve">Лесоматериалы для распиловки и строгания для выработки пиломатериалов и заготовок общего назначения (пиловочное бревно),дл. 2.0-6.0м </t>
    </r>
    <r>
      <rPr>
        <b/>
        <i/>
        <sz val="16"/>
        <color indexed="8"/>
        <rFont val="Times New Roman"/>
        <family val="1"/>
      </rPr>
      <t>(береза)</t>
    </r>
    <r>
      <rPr>
        <i/>
        <sz val="16"/>
        <color indexed="8"/>
        <rFont val="Times New Roman"/>
        <family val="1"/>
      </rPr>
      <t xml:space="preserve">   СТБ 1712-2007</t>
    </r>
  </si>
  <si>
    <r>
      <t xml:space="preserve">Лесоматериалы для распиловки и строгания для выработки пиломатериалов и заготовок общего назначения (пиловочное бревно),дл. 2.0-6.0м </t>
    </r>
    <r>
      <rPr>
        <b/>
        <i/>
        <sz val="16"/>
        <color indexed="8"/>
        <rFont val="Times New Roman"/>
        <family val="1"/>
      </rPr>
      <t>(ольха)</t>
    </r>
    <r>
      <rPr>
        <i/>
        <sz val="16"/>
        <color indexed="8"/>
        <rFont val="Times New Roman"/>
        <family val="1"/>
      </rPr>
      <t xml:space="preserve">   СТБ 1712-2007</t>
    </r>
  </si>
  <si>
    <r>
      <t xml:space="preserve">Лесоматериалы для распиловки и строгания для выработки пиломатериалов и заготовок общего назначения (пиловочное бревно), дл. 2.0-6.0м </t>
    </r>
    <r>
      <rPr>
        <b/>
        <i/>
        <sz val="16"/>
        <color indexed="8"/>
        <rFont val="Times New Roman"/>
        <family val="1"/>
      </rPr>
      <t>(осина)</t>
    </r>
    <r>
      <rPr>
        <i/>
        <sz val="16"/>
        <color indexed="8"/>
        <rFont val="Times New Roman"/>
        <family val="1"/>
      </rPr>
      <t xml:space="preserve"> СТБ 1712-2007</t>
    </r>
  </si>
  <si>
    <t>Лесоматериалы для вспомогательных и временных и верменных построек различного назначения (подтоварник) хвойных и лиственных пород</t>
  </si>
  <si>
    <t>6-13</t>
  </si>
  <si>
    <t>Начальник ПЭС</t>
  </si>
  <si>
    <t>Зеленкевич А.И.</t>
  </si>
  <si>
    <t>Сырье древесное технологическое хвойных пород (сосна, ель) длина 0,5-6,5 м</t>
  </si>
  <si>
    <t>Сырье древесное технологическое лиственных пород длина 0,5-6,5 м</t>
  </si>
  <si>
    <t>27.09.2019 №458</t>
  </si>
  <si>
    <t>Балансы хвойные (лесоматериалы для выработки целюлозы и древесной массы) сосна , ель длина 2,0-6,0 м.</t>
  </si>
  <si>
    <t>6-24</t>
  </si>
  <si>
    <t>Цены вводятся в действие  с 01 октября 2019 года</t>
  </si>
  <si>
    <r>
      <t>ПРЕЙСКУРАНТ № 2</t>
    </r>
    <r>
      <rPr>
        <b/>
        <i/>
        <sz val="16"/>
        <rFont val="Arial Cyr"/>
        <family val="0"/>
      </rPr>
      <t>в</t>
    </r>
  </si>
  <si>
    <t>14-25</t>
  </si>
  <si>
    <t>А</t>
  </si>
  <si>
    <t>B</t>
  </si>
  <si>
    <t>C</t>
  </si>
  <si>
    <t>D</t>
  </si>
  <si>
    <t>до 13 вкл.</t>
  </si>
  <si>
    <t>любые</t>
  </si>
  <si>
    <t>Лесоматериалы круглые хвойных пород , дл. 2.0-6.5м (ель)   СТБ 2316-1-2013</t>
  </si>
  <si>
    <t>Лесоматериалы круглые хвойных пород , дл. 2.0-6.5м (сосна)   СТБ 2316-2-2013</t>
  </si>
  <si>
    <t>Экономист по ценам</t>
  </si>
  <si>
    <t xml:space="preserve">Т.Н.Денисевич </t>
  </si>
  <si>
    <t>30.03.2020 №140</t>
  </si>
  <si>
    <r>
      <t xml:space="preserve">Лесоматериалы круглые лиственных пород, дл. 2.0-6.5м </t>
    </r>
    <r>
      <rPr>
        <b/>
        <i/>
        <sz val="16"/>
        <color indexed="8"/>
        <rFont val="Times New Roman"/>
        <family val="1"/>
      </rPr>
      <t>(береза)</t>
    </r>
    <r>
      <rPr>
        <i/>
        <sz val="16"/>
        <color indexed="8"/>
        <rFont val="Times New Roman"/>
        <family val="1"/>
      </rPr>
      <t xml:space="preserve">   СТБ 2315-2-2013</t>
    </r>
  </si>
  <si>
    <r>
      <t xml:space="preserve">Лесоматериалы круглые лиственных пород, дл. 2.0-6.0м </t>
    </r>
    <r>
      <rPr>
        <b/>
        <i/>
        <sz val="16"/>
        <color indexed="8"/>
        <rFont val="Times New Roman"/>
        <family val="1"/>
      </rPr>
      <t>(осина)</t>
    </r>
    <r>
      <rPr>
        <i/>
        <sz val="16"/>
        <color indexed="8"/>
        <rFont val="Times New Roman"/>
        <family val="1"/>
      </rPr>
      <t xml:space="preserve">   СТБ 2315-2-2013</t>
    </r>
  </si>
  <si>
    <t>Цены вводятся в действие  с 01 апреля 2019 года</t>
  </si>
  <si>
    <t>ПРЕЙСКУРАНТ № 2а</t>
  </si>
  <si>
    <t xml:space="preserve">А.И. Зеленкевич </t>
  </si>
  <si>
    <t>Цены вводятся в действие  с 1 апреля 2020 года</t>
  </si>
  <si>
    <t>ПРЕЙСКУРАНТ № 4а</t>
  </si>
  <si>
    <t xml:space="preserve">А.И.Зеленкевич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</si>
</sst>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10"/>
      <name val="Arial Cyr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0"/>
    </font>
    <font>
      <b/>
      <sz val="16"/>
      <name val="Arial Cyr"/>
      <family val="0"/>
    </font>
    <font>
      <b/>
      <i/>
      <sz val="14"/>
      <name val="Times New Roman"/>
      <family val="1"/>
    </font>
    <font>
      <b/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left" vertical="center" wrapText="1"/>
    </xf>
    <xf numFmtId="164" fontId="3" fillId="33" borderId="19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left" vertical="center" wrapText="1"/>
    </xf>
    <xf numFmtId="49" fontId="7" fillId="33" borderId="17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64" fontId="3" fillId="33" borderId="17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33" borderId="19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/>
    </xf>
    <xf numFmtId="0" fontId="7" fillId="34" borderId="1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/>
    </xf>
    <xf numFmtId="164" fontId="4" fillId="34" borderId="13" xfId="0" applyNumberFormat="1" applyFont="1" applyFill="1" applyBorder="1" applyAlignment="1">
      <alignment horizontal="center" vertical="center"/>
    </xf>
    <xf numFmtId="164" fontId="3" fillId="34" borderId="14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164" fontId="4" fillId="34" borderId="15" xfId="0" applyNumberFormat="1" applyFont="1" applyFill="1" applyBorder="1" applyAlignment="1">
      <alignment horizontal="center" vertical="center"/>
    </xf>
    <xf numFmtId="164" fontId="3" fillId="34" borderId="16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164" fontId="4" fillId="34" borderId="17" xfId="0" applyNumberFormat="1" applyFont="1" applyFill="1" applyBorder="1" applyAlignment="1">
      <alignment horizontal="center" vertical="center"/>
    </xf>
    <xf numFmtId="164" fontId="3" fillId="34" borderId="18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164" fontId="4" fillId="34" borderId="19" xfId="0" applyNumberFormat="1" applyFont="1" applyFill="1" applyBorder="1" applyAlignment="1">
      <alignment horizontal="center" vertical="center"/>
    </xf>
    <xf numFmtId="164" fontId="3" fillId="34" borderId="20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/>
    </xf>
    <xf numFmtId="164" fontId="4" fillId="34" borderId="21" xfId="0" applyNumberFormat="1" applyFont="1" applyFill="1" applyBorder="1" applyAlignment="1">
      <alignment horizontal="center" vertical="center"/>
    </xf>
    <xf numFmtId="164" fontId="3" fillId="34" borderId="22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5" fillId="34" borderId="30" xfId="0" applyNumberFormat="1" applyFont="1" applyFill="1" applyBorder="1" applyAlignment="1">
      <alignment horizontal="left" vertical="center" wrapText="1"/>
    </xf>
    <xf numFmtId="49" fontId="7" fillId="34" borderId="27" xfId="0" applyNumberFormat="1" applyFont="1" applyFill="1" applyBorder="1" applyAlignment="1">
      <alignment horizontal="center" vertical="center"/>
    </xf>
    <xf numFmtId="164" fontId="3" fillId="34" borderId="27" xfId="0" applyNumberFormat="1" applyFont="1" applyFill="1" applyBorder="1" applyAlignment="1">
      <alignment horizontal="center" vertical="center"/>
    </xf>
    <xf numFmtId="164" fontId="3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left" vertical="center" wrapText="1"/>
    </xf>
    <xf numFmtId="49" fontId="7" fillId="34" borderId="28" xfId="0" applyNumberFormat="1" applyFont="1" applyFill="1" applyBorder="1" applyAlignment="1">
      <alignment horizontal="center" vertical="center"/>
    </xf>
    <xf numFmtId="164" fontId="3" fillId="34" borderId="28" xfId="0" applyNumberFormat="1" applyFont="1" applyFill="1" applyBorder="1" applyAlignment="1">
      <alignment horizontal="center" vertical="center"/>
    </xf>
    <xf numFmtId="164" fontId="3" fillId="34" borderId="33" xfId="0" applyNumberFormat="1" applyFont="1" applyFill="1" applyBorder="1" applyAlignment="1">
      <alignment horizontal="center" vertical="center"/>
    </xf>
    <xf numFmtId="0" fontId="5" fillId="34" borderId="34" xfId="0" applyNumberFormat="1" applyFont="1" applyFill="1" applyBorder="1" applyAlignment="1">
      <alignment horizontal="left" vertical="center" wrapText="1"/>
    </xf>
    <xf numFmtId="49" fontId="7" fillId="34" borderId="29" xfId="0" applyNumberFormat="1" applyFont="1" applyFill="1" applyBorder="1" applyAlignment="1">
      <alignment horizontal="center" vertical="center"/>
    </xf>
    <xf numFmtId="164" fontId="3" fillId="34" borderId="29" xfId="0" applyNumberFormat="1" applyFont="1" applyFill="1" applyBorder="1" applyAlignment="1">
      <alignment horizontal="center" vertical="center"/>
    </xf>
    <xf numFmtId="164" fontId="3" fillId="34" borderId="35" xfId="0" applyNumberFormat="1" applyFont="1" applyFill="1" applyBorder="1" applyAlignment="1">
      <alignment horizontal="center" vertical="center"/>
    </xf>
    <xf numFmtId="0" fontId="5" fillId="34" borderId="26" xfId="0" applyNumberFormat="1" applyFont="1" applyFill="1" applyBorder="1" applyAlignment="1">
      <alignment horizontal="left" vertical="center" wrapText="1"/>
    </xf>
    <xf numFmtId="164" fontId="3" fillId="34" borderId="17" xfId="0" applyNumberFormat="1" applyFont="1" applyFill="1" applyBorder="1" applyAlignment="1">
      <alignment horizontal="center" vertical="center"/>
    </xf>
    <xf numFmtId="49" fontId="7" fillId="34" borderId="36" xfId="0" applyNumberFormat="1" applyFont="1" applyFill="1" applyBorder="1" applyAlignment="1">
      <alignment horizontal="center" vertical="center"/>
    </xf>
    <xf numFmtId="49" fontId="7" fillId="34" borderId="37" xfId="0" applyNumberFormat="1" applyFont="1" applyFill="1" applyBorder="1" applyAlignment="1">
      <alignment horizontal="center" vertical="center"/>
    </xf>
    <xf numFmtId="49" fontId="7" fillId="34" borderId="38" xfId="0" applyNumberFormat="1" applyFont="1" applyFill="1" applyBorder="1" applyAlignment="1">
      <alignment horizontal="center" vertical="center"/>
    </xf>
    <xf numFmtId="14" fontId="8" fillId="34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5" fillId="33" borderId="42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5" fillId="34" borderId="42" xfId="0" applyNumberFormat="1" applyFont="1" applyFill="1" applyBorder="1" applyAlignment="1">
      <alignment horizontal="center" vertical="center" wrapText="1"/>
    </xf>
    <xf numFmtId="0" fontId="5" fillId="34" borderId="25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49" fontId="7" fillId="34" borderId="4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PageLayoutView="0" workbookViewId="0" topLeftCell="A4">
      <selection activeCell="A4" sqref="A1:IV16384"/>
    </sheetView>
  </sheetViews>
  <sheetFormatPr defaultColWidth="9.00390625" defaultRowHeight="12.75"/>
  <cols>
    <col min="1" max="1" width="9.25390625" style="0" customWidth="1"/>
    <col min="2" max="2" width="81.00390625" style="0" customWidth="1"/>
    <col min="3" max="3" width="17.75390625" style="0" customWidth="1"/>
    <col min="4" max="4" width="13.75390625" style="0" customWidth="1"/>
    <col min="5" max="5" width="21.625" style="43" customWidth="1"/>
    <col min="6" max="6" width="24.75390625" style="0" customWidth="1"/>
  </cols>
  <sheetData>
    <row r="1" ht="26.25" customHeight="1">
      <c r="D1" s="42" t="s">
        <v>0</v>
      </c>
    </row>
    <row r="2" ht="26.25" customHeight="1">
      <c r="D2" s="42" t="s">
        <v>9</v>
      </c>
    </row>
    <row r="3" spans="4:5" ht="26.25" customHeight="1">
      <c r="D3" s="51" t="s">
        <v>23</v>
      </c>
      <c r="E3" s="42"/>
    </row>
    <row r="7" spans="1:6" ht="24.75" customHeight="1">
      <c r="A7" s="121" t="s">
        <v>27</v>
      </c>
      <c r="B7" s="121"/>
      <c r="C7" s="121"/>
      <c r="D7" s="121"/>
      <c r="E7" s="121"/>
      <c r="F7" s="121"/>
    </row>
    <row r="8" spans="1:6" ht="20.25">
      <c r="A8" s="1"/>
      <c r="B8" s="1"/>
      <c r="C8" s="1"/>
      <c r="D8" s="1"/>
      <c r="E8" s="1"/>
      <c r="F8" s="1"/>
    </row>
    <row r="9" spans="1:6" ht="44.25" customHeight="1">
      <c r="A9" s="120" t="s">
        <v>1</v>
      </c>
      <c r="B9" s="120"/>
      <c r="C9" s="120"/>
      <c r="D9" s="120"/>
      <c r="E9" s="120"/>
      <c r="F9" s="120"/>
    </row>
    <row r="10" ht="13.5" thickBot="1"/>
    <row r="11" spans="1:6" ht="54" customHeight="1" thickBot="1">
      <c r="A11" s="109" t="s">
        <v>2</v>
      </c>
      <c r="B11" s="110"/>
      <c r="C11" s="2" t="s">
        <v>3</v>
      </c>
      <c r="D11" s="3" t="s">
        <v>4</v>
      </c>
      <c r="E11" s="44" t="s">
        <v>10</v>
      </c>
      <c r="F11" s="4" t="s">
        <v>11</v>
      </c>
    </row>
    <row r="12" spans="1:6" ht="27" customHeight="1">
      <c r="A12" s="103">
        <v>1</v>
      </c>
      <c r="B12" s="111" t="s">
        <v>12</v>
      </c>
      <c r="C12" s="5" t="s">
        <v>6</v>
      </c>
      <c r="D12" s="6">
        <v>1</v>
      </c>
      <c r="E12" s="45">
        <v>82.76</v>
      </c>
      <c r="F12" s="7">
        <f aca="true" t="shared" si="0" ref="F12:F45">E12*120%</f>
        <v>99.312</v>
      </c>
    </row>
    <row r="13" spans="1:6" ht="27" customHeight="1">
      <c r="A13" s="104"/>
      <c r="B13" s="112"/>
      <c r="C13" s="8" t="s">
        <v>5</v>
      </c>
      <c r="D13" s="9">
        <v>1</v>
      </c>
      <c r="E13" s="46">
        <v>103.07</v>
      </c>
      <c r="F13" s="10">
        <f t="shared" si="0"/>
        <v>123.68399999999998</v>
      </c>
    </row>
    <row r="14" spans="1:6" ht="27" customHeight="1">
      <c r="A14" s="104"/>
      <c r="B14" s="112"/>
      <c r="C14" s="11" t="s">
        <v>6</v>
      </c>
      <c r="D14" s="12">
        <v>2</v>
      </c>
      <c r="E14" s="47">
        <v>70.14</v>
      </c>
      <c r="F14" s="13">
        <f t="shared" si="0"/>
        <v>84.16799999999999</v>
      </c>
    </row>
    <row r="15" spans="1:6" ht="27" customHeight="1">
      <c r="A15" s="104"/>
      <c r="B15" s="112"/>
      <c r="C15" s="8" t="s">
        <v>5</v>
      </c>
      <c r="D15" s="9">
        <v>2</v>
      </c>
      <c r="E15" s="46">
        <v>88.93</v>
      </c>
      <c r="F15" s="10">
        <f t="shared" si="0"/>
        <v>106.71600000000001</v>
      </c>
    </row>
    <row r="16" spans="1:6" ht="27" customHeight="1">
      <c r="A16" s="104"/>
      <c r="B16" s="112"/>
      <c r="C16" s="11" t="s">
        <v>6</v>
      </c>
      <c r="D16" s="12">
        <v>3</v>
      </c>
      <c r="E16" s="47">
        <v>56.76</v>
      </c>
      <c r="F16" s="13">
        <f t="shared" si="0"/>
        <v>68.112</v>
      </c>
    </row>
    <row r="17" spans="1:6" ht="27" customHeight="1" thickBot="1">
      <c r="A17" s="105"/>
      <c r="B17" s="113"/>
      <c r="C17" s="14" t="s">
        <v>5</v>
      </c>
      <c r="D17" s="15">
        <v>3</v>
      </c>
      <c r="E17" s="48">
        <v>76.48</v>
      </c>
      <c r="F17" s="16">
        <f t="shared" si="0"/>
        <v>91.776</v>
      </c>
    </row>
    <row r="18" spans="1:6" ht="27" customHeight="1">
      <c r="A18" s="114">
        <v>2</v>
      </c>
      <c r="B18" s="117" t="s">
        <v>13</v>
      </c>
      <c r="C18" s="5" t="s">
        <v>6</v>
      </c>
      <c r="D18" s="6">
        <v>1</v>
      </c>
      <c r="E18" s="45">
        <v>81.8</v>
      </c>
      <c r="F18" s="7">
        <f t="shared" si="0"/>
        <v>98.16</v>
      </c>
    </row>
    <row r="19" spans="1:6" ht="27" customHeight="1">
      <c r="A19" s="115"/>
      <c r="B19" s="118"/>
      <c r="C19" s="8" t="s">
        <v>5</v>
      </c>
      <c r="D19" s="9">
        <v>1</v>
      </c>
      <c r="E19" s="46">
        <v>124.2</v>
      </c>
      <c r="F19" s="10">
        <f t="shared" si="0"/>
        <v>149.04</v>
      </c>
    </row>
    <row r="20" spans="1:6" ht="27" customHeight="1">
      <c r="A20" s="115"/>
      <c r="B20" s="118"/>
      <c r="C20" s="11" t="s">
        <v>6</v>
      </c>
      <c r="D20" s="12">
        <v>2</v>
      </c>
      <c r="E20" s="47">
        <v>75.75</v>
      </c>
      <c r="F20" s="13">
        <f t="shared" si="0"/>
        <v>90.89999999999999</v>
      </c>
    </row>
    <row r="21" spans="1:6" ht="27" customHeight="1">
      <c r="A21" s="115"/>
      <c r="B21" s="118"/>
      <c r="C21" s="8" t="s">
        <v>5</v>
      </c>
      <c r="D21" s="9">
        <v>2</v>
      </c>
      <c r="E21" s="46">
        <v>106.94</v>
      </c>
      <c r="F21" s="10">
        <f t="shared" si="0"/>
        <v>128.328</v>
      </c>
    </row>
    <row r="22" spans="1:6" ht="27" customHeight="1">
      <c r="A22" s="115"/>
      <c r="B22" s="118"/>
      <c r="C22" s="11" t="s">
        <v>6</v>
      </c>
      <c r="D22" s="12">
        <v>3</v>
      </c>
      <c r="E22" s="47">
        <v>59.28</v>
      </c>
      <c r="F22" s="13">
        <f t="shared" si="0"/>
        <v>71.136</v>
      </c>
    </row>
    <row r="23" spans="1:6" ht="27" customHeight="1" thickBot="1">
      <c r="A23" s="116"/>
      <c r="B23" s="119"/>
      <c r="C23" s="14" t="s">
        <v>5</v>
      </c>
      <c r="D23" s="15">
        <v>3</v>
      </c>
      <c r="E23" s="48">
        <v>79.92</v>
      </c>
      <c r="F23" s="16">
        <f t="shared" si="0"/>
        <v>95.904</v>
      </c>
    </row>
    <row r="24" spans="1:6" ht="27" customHeight="1">
      <c r="A24" s="103">
        <v>3</v>
      </c>
      <c r="B24" s="122" t="s">
        <v>14</v>
      </c>
      <c r="C24" s="17" t="s">
        <v>6</v>
      </c>
      <c r="D24" s="18">
        <v>1</v>
      </c>
      <c r="E24" s="49">
        <v>75.57</v>
      </c>
      <c r="F24" s="19">
        <f t="shared" si="0"/>
        <v>90.68399999999998</v>
      </c>
    </row>
    <row r="25" spans="1:6" ht="27" customHeight="1">
      <c r="A25" s="104"/>
      <c r="B25" s="112"/>
      <c r="C25" s="8" t="s">
        <v>5</v>
      </c>
      <c r="D25" s="9">
        <v>1</v>
      </c>
      <c r="E25" s="46">
        <v>114.47</v>
      </c>
      <c r="F25" s="10">
        <f t="shared" si="0"/>
        <v>137.364</v>
      </c>
    </row>
    <row r="26" spans="1:6" ht="27" customHeight="1">
      <c r="A26" s="104"/>
      <c r="B26" s="112"/>
      <c r="C26" s="11" t="s">
        <v>6</v>
      </c>
      <c r="D26" s="12">
        <v>2</v>
      </c>
      <c r="E26" s="47">
        <v>63.17</v>
      </c>
      <c r="F26" s="13">
        <f t="shared" si="0"/>
        <v>75.804</v>
      </c>
    </row>
    <row r="27" spans="1:6" ht="27" customHeight="1">
      <c r="A27" s="104"/>
      <c r="B27" s="112"/>
      <c r="C27" s="8" t="s">
        <v>5</v>
      </c>
      <c r="D27" s="9">
        <v>2</v>
      </c>
      <c r="E27" s="46">
        <v>95.39</v>
      </c>
      <c r="F27" s="10">
        <f t="shared" si="0"/>
        <v>114.468</v>
      </c>
    </row>
    <row r="28" spans="1:6" ht="27" customHeight="1">
      <c r="A28" s="104"/>
      <c r="B28" s="112"/>
      <c r="C28" s="11" t="s">
        <v>6</v>
      </c>
      <c r="D28" s="12">
        <v>3</v>
      </c>
      <c r="E28" s="47">
        <v>47.83</v>
      </c>
      <c r="F28" s="13">
        <f t="shared" si="0"/>
        <v>57.395999999999994</v>
      </c>
    </row>
    <row r="29" spans="1:6" ht="27" customHeight="1" thickBot="1">
      <c r="A29" s="105"/>
      <c r="B29" s="123"/>
      <c r="C29" s="20" t="s">
        <v>5</v>
      </c>
      <c r="D29" s="21">
        <v>3</v>
      </c>
      <c r="E29" s="50">
        <v>74.2</v>
      </c>
      <c r="F29" s="22">
        <f t="shared" si="0"/>
        <v>89.04</v>
      </c>
    </row>
    <row r="30" spans="1:6" ht="27" customHeight="1">
      <c r="A30" s="124">
        <v>4</v>
      </c>
      <c r="B30" s="117" t="s">
        <v>15</v>
      </c>
      <c r="C30" s="5" t="s">
        <v>6</v>
      </c>
      <c r="D30" s="6">
        <v>1</v>
      </c>
      <c r="E30" s="45">
        <v>85.24</v>
      </c>
      <c r="F30" s="7">
        <f t="shared" si="0"/>
        <v>102.288</v>
      </c>
    </row>
    <row r="31" spans="1:6" ht="27" customHeight="1">
      <c r="A31" s="125"/>
      <c r="B31" s="118"/>
      <c r="C31" s="8" t="s">
        <v>5</v>
      </c>
      <c r="D31" s="9">
        <v>1</v>
      </c>
      <c r="E31" s="46">
        <v>166.02</v>
      </c>
      <c r="F31" s="10">
        <f t="shared" si="0"/>
        <v>199.22400000000002</v>
      </c>
    </row>
    <row r="32" spans="1:6" ht="27" customHeight="1">
      <c r="A32" s="125"/>
      <c r="B32" s="118"/>
      <c r="C32" s="11" t="s">
        <v>6</v>
      </c>
      <c r="D32" s="12">
        <v>2</v>
      </c>
      <c r="E32" s="47">
        <v>70.03</v>
      </c>
      <c r="F32" s="13">
        <f t="shared" si="0"/>
        <v>84.036</v>
      </c>
    </row>
    <row r="33" spans="1:6" ht="27" customHeight="1">
      <c r="A33" s="125"/>
      <c r="B33" s="118"/>
      <c r="C33" s="8" t="s">
        <v>5</v>
      </c>
      <c r="D33" s="9">
        <v>2</v>
      </c>
      <c r="E33" s="46">
        <v>138.35</v>
      </c>
      <c r="F33" s="10">
        <f t="shared" si="0"/>
        <v>166.01999999999998</v>
      </c>
    </row>
    <row r="34" spans="1:6" ht="27" customHeight="1">
      <c r="A34" s="125"/>
      <c r="B34" s="118"/>
      <c r="C34" s="11" t="s">
        <v>6</v>
      </c>
      <c r="D34" s="12">
        <v>3</v>
      </c>
      <c r="E34" s="47">
        <v>52.29</v>
      </c>
      <c r="F34" s="13">
        <f t="shared" si="0"/>
        <v>62.748</v>
      </c>
    </row>
    <row r="35" spans="1:6" ht="27" customHeight="1" thickBot="1">
      <c r="A35" s="126"/>
      <c r="B35" s="119"/>
      <c r="C35" s="14" t="s">
        <v>5</v>
      </c>
      <c r="D35" s="15">
        <v>3</v>
      </c>
      <c r="E35" s="48">
        <v>112.2</v>
      </c>
      <c r="F35" s="16">
        <f t="shared" si="0"/>
        <v>134.64</v>
      </c>
    </row>
    <row r="36" spans="1:6" ht="27" customHeight="1">
      <c r="A36" s="103">
        <v>5</v>
      </c>
      <c r="B36" s="106" t="s">
        <v>16</v>
      </c>
      <c r="C36" s="23" t="s">
        <v>6</v>
      </c>
      <c r="D36" s="6">
        <v>1</v>
      </c>
      <c r="E36" s="45">
        <v>64.78</v>
      </c>
      <c r="F36" s="7">
        <f t="shared" si="0"/>
        <v>77.736</v>
      </c>
    </row>
    <row r="37" spans="1:6" ht="27" customHeight="1">
      <c r="A37" s="104"/>
      <c r="B37" s="107"/>
      <c r="C37" s="8" t="s">
        <v>5</v>
      </c>
      <c r="D37" s="9">
        <v>1</v>
      </c>
      <c r="E37" s="46">
        <v>74.81</v>
      </c>
      <c r="F37" s="10">
        <f t="shared" si="0"/>
        <v>89.772</v>
      </c>
    </row>
    <row r="38" spans="1:6" ht="27" customHeight="1">
      <c r="A38" s="104"/>
      <c r="B38" s="107"/>
      <c r="C38" s="11" t="s">
        <v>6</v>
      </c>
      <c r="D38" s="12">
        <v>2</v>
      </c>
      <c r="E38" s="47">
        <v>53.98</v>
      </c>
      <c r="F38" s="13">
        <f t="shared" si="0"/>
        <v>64.776</v>
      </c>
    </row>
    <row r="39" spans="1:6" ht="27" customHeight="1">
      <c r="A39" s="104"/>
      <c r="B39" s="107"/>
      <c r="C39" s="8" t="s">
        <v>5</v>
      </c>
      <c r="D39" s="9">
        <v>2</v>
      </c>
      <c r="E39" s="46">
        <v>62.34</v>
      </c>
      <c r="F39" s="10">
        <f t="shared" si="0"/>
        <v>74.808</v>
      </c>
    </row>
    <row r="40" spans="1:6" ht="27" customHeight="1">
      <c r="A40" s="104"/>
      <c r="B40" s="107"/>
      <c r="C40" s="11" t="s">
        <v>6</v>
      </c>
      <c r="D40" s="12">
        <v>3</v>
      </c>
      <c r="E40" s="47">
        <v>48</v>
      </c>
      <c r="F40" s="13">
        <f t="shared" si="0"/>
        <v>57.599999999999994</v>
      </c>
    </row>
    <row r="41" spans="1:6" ht="27" customHeight="1" thickBot="1">
      <c r="A41" s="105"/>
      <c r="B41" s="108"/>
      <c r="C41" s="14" t="s">
        <v>5</v>
      </c>
      <c r="D41" s="15">
        <v>3</v>
      </c>
      <c r="E41" s="48">
        <v>50.85</v>
      </c>
      <c r="F41" s="16">
        <f t="shared" si="0"/>
        <v>61.019999999999996</v>
      </c>
    </row>
    <row r="42" spans="1:6" ht="75" customHeight="1" thickBot="1">
      <c r="A42" s="24">
        <v>6</v>
      </c>
      <c r="B42" s="25" t="s">
        <v>17</v>
      </c>
      <c r="C42" s="17" t="s">
        <v>18</v>
      </c>
      <c r="D42" s="18">
        <v>3</v>
      </c>
      <c r="E42" s="26">
        <v>39.7</v>
      </c>
      <c r="F42" s="19">
        <f t="shared" si="0"/>
        <v>47.64</v>
      </c>
    </row>
    <row r="43" spans="1:6" ht="52.5" customHeight="1" thickBot="1">
      <c r="A43" s="27">
        <v>7</v>
      </c>
      <c r="B43" s="28" t="s">
        <v>21</v>
      </c>
      <c r="C43" s="8" t="s">
        <v>7</v>
      </c>
      <c r="D43" s="9"/>
      <c r="E43" s="29">
        <v>50.2</v>
      </c>
      <c r="F43" s="10">
        <f t="shared" si="0"/>
        <v>60.24</v>
      </c>
    </row>
    <row r="44" spans="1:6" ht="52.5" customHeight="1" thickBot="1">
      <c r="A44" s="30">
        <v>8</v>
      </c>
      <c r="B44" s="31" t="s">
        <v>22</v>
      </c>
      <c r="C44" s="32" t="s">
        <v>7</v>
      </c>
      <c r="D44" s="33"/>
      <c r="E44" s="34">
        <v>41.3</v>
      </c>
      <c r="F44" s="35">
        <f>E44*120%</f>
        <v>49.559999999999995</v>
      </c>
    </row>
    <row r="45" spans="1:6" ht="49.5" customHeight="1" thickBot="1">
      <c r="A45" s="30">
        <v>9</v>
      </c>
      <c r="B45" s="31" t="s">
        <v>24</v>
      </c>
      <c r="C45" s="32" t="s">
        <v>25</v>
      </c>
      <c r="D45" s="33"/>
      <c r="E45" s="34">
        <v>29.98</v>
      </c>
      <c r="F45" s="35">
        <f t="shared" si="0"/>
        <v>35.976</v>
      </c>
    </row>
    <row r="46" spans="2:4" ht="20.25">
      <c r="B46" s="36"/>
      <c r="C46" s="37"/>
      <c r="D46" s="38"/>
    </row>
    <row r="47" spans="2:4" ht="20.25">
      <c r="B47" s="39" t="s">
        <v>8</v>
      </c>
      <c r="C47" s="40"/>
      <c r="D47" s="39"/>
    </row>
    <row r="48" spans="2:4" ht="20.25">
      <c r="B48" s="39"/>
      <c r="C48" s="40"/>
      <c r="D48" s="39"/>
    </row>
    <row r="49" spans="2:4" ht="20.25">
      <c r="B49" s="39" t="s">
        <v>26</v>
      </c>
      <c r="C49" s="40"/>
      <c r="D49" s="39"/>
    </row>
    <row r="50" spans="2:4" ht="20.25">
      <c r="B50" s="39"/>
      <c r="C50" s="40"/>
      <c r="D50" s="39"/>
    </row>
    <row r="51" spans="2:4" ht="20.25">
      <c r="B51" s="41" t="s">
        <v>19</v>
      </c>
      <c r="C51" s="41"/>
      <c r="D51" s="41" t="s">
        <v>20</v>
      </c>
    </row>
  </sheetData>
  <sheetProtection/>
  <mergeCells count="13">
    <mergeCell ref="A9:F9"/>
    <mergeCell ref="A7:F7"/>
    <mergeCell ref="A24:A29"/>
    <mergeCell ref="B24:B29"/>
    <mergeCell ref="A30:A35"/>
    <mergeCell ref="B30:B35"/>
    <mergeCell ref="A36:A41"/>
    <mergeCell ref="B36:B41"/>
    <mergeCell ref="A11:B11"/>
    <mergeCell ref="A12:A17"/>
    <mergeCell ref="B12:B17"/>
    <mergeCell ref="A18:A23"/>
    <mergeCell ref="B18:B23"/>
  </mergeCells>
  <printOptions/>
  <pageMargins left="0.35433070866141736" right="0" top="0" bottom="0" header="0" footer="0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B62" sqref="B62"/>
    </sheetView>
  </sheetViews>
  <sheetFormatPr defaultColWidth="9.00390625" defaultRowHeight="12.75"/>
  <cols>
    <col min="1" max="1" width="9.25390625" style="0" customWidth="1"/>
    <col min="2" max="2" width="81.00390625" style="0" customWidth="1"/>
    <col min="3" max="3" width="17.75390625" style="0" customWidth="1"/>
    <col min="4" max="4" width="13.75390625" style="0" customWidth="1"/>
    <col min="5" max="5" width="21.625" style="43" customWidth="1"/>
    <col min="6" max="6" width="24.75390625" style="0" customWidth="1"/>
  </cols>
  <sheetData>
    <row r="1" ht="26.25" customHeight="1">
      <c r="D1" s="42" t="s">
        <v>0</v>
      </c>
    </row>
    <row r="2" ht="26.25" customHeight="1">
      <c r="D2" s="42" t="s">
        <v>9</v>
      </c>
    </row>
    <row r="3" spans="4:5" ht="26.25" customHeight="1">
      <c r="D3" s="51" t="s">
        <v>39</v>
      </c>
      <c r="E3" s="42"/>
    </row>
    <row r="7" spans="1:6" ht="24.75" customHeight="1">
      <c r="A7" s="121" t="s">
        <v>43</v>
      </c>
      <c r="B7" s="121"/>
      <c r="C7" s="121"/>
      <c r="D7" s="121"/>
      <c r="E7" s="121"/>
      <c r="F7" s="121"/>
    </row>
    <row r="8" spans="1:6" ht="20.25">
      <c r="A8" s="1"/>
      <c r="B8" s="1"/>
      <c r="C8" s="1"/>
      <c r="D8" s="1"/>
      <c r="E8" s="1"/>
      <c r="F8" s="1"/>
    </row>
    <row r="9" spans="1:6" ht="44.25" customHeight="1">
      <c r="A9" s="120" t="s">
        <v>1</v>
      </c>
      <c r="B9" s="120"/>
      <c r="C9" s="120"/>
      <c r="D9" s="120"/>
      <c r="E9" s="120"/>
      <c r="F9" s="120"/>
    </row>
    <row r="10" ht="13.5" thickBot="1"/>
    <row r="11" spans="1:6" ht="54" customHeight="1" thickBot="1">
      <c r="A11" s="140" t="s">
        <v>2</v>
      </c>
      <c r="B11" s="141"/>
      <c r="C11" s="59" t="s">
        <v>3</v>
      </c>
      <c r="D11" s="60" t="s">
        <v>4</v>
      </c>
      <c r="E11" s="61" t="s">
        <v>10</v>
      </c>
      <c r="F11" s="62" t="s">
        <v>11</v>
      </c>
    </row>
    <row r="12" spans="1:6" ht="27" customHeight="1">
      <c r="A12" s="127">
        <v>1</v>
      </c>
      <c r="B12" s="142" t="s">
        <v>12</v>
      </c>
      <c r="C12" s="63" t="s">
        <v>6</v>
      </c>
      <c r="D12" s="133">
        <v>1</v>
      </c>
      <c r="E12" s="64">
        <v>89.27</v>
      </c>
      <c r="F12" s="65">
        <f aca="true" t="shared" si="0" ref="F12:F45">E12*120%</f>
        <v>107.124</v>
      </c>
    </row>
    <row r="13" spans="1:6" ht="27" customHeight="1">
      <c r="A13" s="128"/>
      <c r="B13" s="138"/>
      <c r="C13" s="66" t="s">
        <v>5</v>
      </c>
      <c r="D13" s="134"/>
      <c r="E13" s="67">
        <v>113.63</v>
      </c>
      <c r="F13" s="68">
        <f t="shared" si="0"/>
        <v>136.356</v>
      </c>
    </row>
    <row r="14" spans="1:6" ht="27" customHeight="1">
      <c r="A14" s="128"/>
      <c r="B14" s="138"/>
      <c r="C14" s="66" t="s">
        <v>6</v>
      </c>
      <c r="D14" s="135">
        <v>2</v>
      </c>
      <c r="E14" s="67">
        <v>74.27</v>
      </c>
      <c r="F14" s="68">
        <f t="shared" si="0"/>
        <v>89.124</v>
      </c>
    </row>
    <row r="15" spans="1:6" ht="27" customHeight="1">
      <c r="A15" s="128"/>
      <c r="B15" s="138"/>
      <c r="C15" s="66" t="s">
        <v>5</v>
      </c>
      <c r="D15" s="134"/>
      <c r="E15" s="67">
        <v>99.94</v>
      </c>
      <c r="F15" s="68">
        <f t="shared" si="0"/>
        <v>119.928</v>
      </c>
    </row>
    <row r="16" spans="1:6" ht="27" customHeight="1">
      <c r="A16" s="128"/>
      <c r="B16" s="138"/>
      <c r="C16" s="66" t="s">
        <v>6</v>
      </c>
      <c r="D16" s="135">
        <v>3</v>
      </c>
      <c r="E16" s="67">
        <v>59.24</v>
      </c>
      <c r="F16" s="68">
        <f t="shared" si="0"/>
        <v>71.088</v>
      </c>
    </row>
    <row r="17" spans="1:6" ht="27" customHeight="1" thickBot="1">
      <c r="A17" s="129"/>
      <c r="B17" s="143"/>
      <c r="C17" s="69" t="s">
        <v>5</v>
      </c>
      <c r="D17" s="136"/>
      <c r="E17" s="70">
        <v>83.28</v>
      </c>
      <c r="F17" s="71">
        <f t="shared" si="0"/>
        <v>99.93599999999999</v>
      </c>
    </row>
    <row r="18" spans="1:6" ht="27" customHeight="1">
      <c r="A18" s="127">
        <v>2</v>
      </c>
      <c r="B18" s="142" t="s">
        <v>13</v>
      </c>
      <c r="C18" s="63" t="s">
        <v>6</v>
      </c>
      <c r="D18" s="55">
        <v>1</v>
      </c>
      <c r="E18" s="64">
        <v>88.12</v>
      </c>
      <c r="F18" s="65">
        <f t="shared" si="0"/>
        <v>105.744</v>
      </c>
    </row>
    <row r="19" spans="1:6" ht="27" customHeight="1">
      <c r="A19" s="128"/>
      <c r="B19" s="138"/>
      <c r="C19" s="66" t="s">
        <v>5</v>
      </c>
      <c r="D19" s="56"/>
      <c r="E19" s="67">
        <v>128.12</v>
      </c>
      <c r="F19" s="68">
        <f t="shared" si="0"/>
        <v>153.744</v>
      </c>
    </row>
    <row r="20" spans="1:6" ht="27" customHeight="1">
      <c r="A20" s="128"/>
      <c r="B20" s="138"/>
      <c r="C20" s="66" t="s">
        <v>6</v>
      </c>
      <c r="D20" s="135">
        <v>2</v>
      </c>
      <c r="E20" s="67">
        <v>76.63</v>
      </c>
      <c r="F20" s="68">
        <f t="shared" si="0"/>
        <v>91.95599999999999</v>
      </c>
    </row>
    <row r="21" spans="1:6" ht="27" customHeight="1">
      <c r="A21" s="128"/>
      <c r="B21" s="138"/>
      <c r="C21" s="66" t="s">
        <v>5</v>
      </c>
      <c r="D21" s="134"/>
      <c r="E21" s="67">
        <v>111.41</v>
      </c>
      <c r="F21" s="68">
        <f t="shared" si="0"/>
        <v>133.69199999999998</v>
      </c>
    </row>
    <row r="22" spans="1:6" ht="27" customHeight="1">
      <c r="A22" s="128"/>
      <c r="B22" s="138"/>
      <c r="C22" s="66" t="s">
        <v>6</v>
      </c>
      <c r="D22" s="57">
        <v>3</v>
      </c>
      <c r="E22" s="67">
        <v>64.09</v>
      </c>
      <c r="F22" s="68">
        <f t="shared" si="0"/>
        <v>76.908</v>
      </c>
    </row>
    <row r="23" spans="1:6" ht="27" customHeight="1" thickBot="1">
      <c r="A23" s="129"/>
      <c r="B23" s="143"/>
      <c r="C23" s="69" t="s">
        <v>5</v>
      </c>
      <c r="D23" s="58"/>
      <c r="E23" s="70">
        <v>85.75</v>
      </c>
      <c r="F23" s="71">
        <f t="shared" si="0"/>
        <v>102.89999999999999</v>
      </c>
    </row>
    <row r="24" spans="1:6" ht="27" customHeight="1">
      <c r="A24" s="127">
        <v>3</v>
      </c>
      <c r="B24" s="137" t="s">
        <v>14</v>
      </c>
      <c r="C24" s="72" t="s">
        <v>6</v>
      </c>
      <c r="D24" s="133">
        <v>1</v>
      </c>
      <c r="E24" s="73">
        <v>75.57</v>
      </c>
      <c r="F24" s="74">
        <f t="shared" si="0"/>
        <v>90.68399999999998</v>
      </c>
    </row>
    <row r="25" spans="1:6" ht="27" customHeight="1">
      <c r="A25" s="128"/>
      <c r="B25" s="138"/>
      <c r="C25" s="66" t="s">
        <v>5</v>
      </c>
      <c r="D25" s="134"/>
      <c r="E25" s="67">
        <v>114.47</v>
      </c>
      <c r="F25" s="68">
        <f t="shared" si="0"/>
        <v>137.364</v>
      </c>
    </row>
    <row r="26" spans="1:6" ht="27" customHeight="1">
      <c r="A26" s="128"/>
      <c r="B26" s="138"/>
      <c r="C26" s="66" t="s">
        <v>6</v>
      </c>
      <c r="D26" s="135">
        <v>2</v>
      </c>
      <c r="E26" s="67">
        <v>63.17</v>
      </c>
      <c r="F26" s="68">
        <f t="shared" si="0"/>
        <v>75.804</v>
      </c>
    </row>
    <row r="27" spans="1:6" ht="27" customHeight="1">
      <c r="A27" s="128"/>
      <c r="B27" s="138"/>
      <c r="C27" s="66" t="s">
        <v>5</v>
      </c>
      <c r="D27" s="134"/>
      <c r="E27" s="67">
        <v>95.39</v>
      </c>
      <c r="F27" s="68">
        <f t="shared" si="0"/>
        <v>114.468</v>
      </c>
    </row>
    <row r="28" spans="1:6" ht="27" customHeight="1">
      <c r="A28" s="128"/>
      <c r="B28" s="138"/>
      <c r="C28" s="66" t="s">
        <v>6</v>
      </c>
      <c r="D28" s="135">
        <v>3</v>
      </c>
      <c r="E28" s="67">
        <v>47.83</v>
      </c>
      <c r="F28" s="68">
        <f t="shared" si="0"/>
        <v>57.395999999999994</v>
      </c>
    </row>
    <row r="29" spans="1:6" ht="27" customHeight="1" thickBot="1">
      <c r="A29" s="129"/>
      <c r="B29" s="139"/>
      <c r="C29" s="75" t="s">
        <v>5</v>
      </c>
      <c r="D29" s="136"/>
      <c r="E29" s="76">
        <v>74.2</v>
      </c>
      <c r="F29" s="77">
        <f t="shared" si="0"/>
        <v>89.04</v>
      </c>
    </row>
    <row r="30" spans="1:6" ht="27" customHeight="1">
      <c r="A30" s="127">
        <v>4</v>
      </c>
      <c r="B30" s="142" t="s">
        <v>15</v>
      </c>
      <c r="C30" s="63" t="s">
        <v>6</v>
      </c>
      <c r="D30" s="133">
        <v>1</v>
      </c>
      <c r="E30" s="64">
        <v>85.24</v>
      </c>
      <c r="F30" s="65">
        <f t="shared" si="0"/>
        <v>102.288</v>
      </c>
    </row>
    <row r="31" spans="1:6" ht="27" customHeight="1">
      <c r="A31" s="128"/>
      <c r="B31" s="138"/>
      <c r="C31" s="66" t="s">
        <v>5</v>
      </c>
      <c r="D31" s="134"/>
      <c r="E31" s="67">
        <v>166.02</v>
      </c>
      <c r="F31" s="68">
        <f t="shared" si="0"/>
        <v>199.22400000000002</v>
      </c>
    </row>
    <row r="32" spans="1:6" ht="27" customHeight="1">
      <c r="A32" s="128"/>
      <c r="B32" s="138"/>
      <c r="C32" s="66" t="s">
        <v>6</v>
      </c>
      <c r="D32" s="135">
        <v>2</v>
      </c>
      <c r="E32" s="67">
        <v>70.03</v>
      </c>
      <c r="F32" s="68">
        <f t="shared" si="0"/>
        <v>84.036</v>
      </c>
    </row>
    <row r="33" spans="1:6" ht="27" customHeight="1">
      <c r="A33" s="128"/>
      <c r="B33" s="138"/>
      <c r="C33" s="66" t="s">
        <v>5</v>
      </c>
      <c r="D33" s="134"/>
      <c r="E33" s="67">
        <v>138.35</v>
      </c>
      <c r="F33" s="68">
        <f t="shared" si="0"/>
        <v>166.01999999999998</v>
      </c>
    </row>
    <row r="34" spans="1:6" ht="27" customHeight="1">
      <c r="A34" s="128"/>
      <c r="B34" s="138"/>
      <c r="C34" s="66" t="s">
        <v>6</v>
      </c>
      <c r="D34" s="135">
        <v>3</v>
      </c>
      <c r="E34" s="67">
        <v>52.29</v>
      </c>
      <c r="F34" s="68">
        <f t="shared" si="0"/>
        <v>62.748</v>
      </c>
    </row>
    <row r="35" spans="1:6" ht="27" customHeight="1" thickBot="1">
      <c r="A35" s="129"/>
      <c r="B35" s="143"/>
      <c r="C35" s="69" t="s">
        <v>5</v>
      </c>
      <c r="D35" s="136"/>
      <c r="E35" s="70">
        <v>112.2</v>
      </c>
      <c r="F35" s="71">
        <f t="shared" si="0"/>
        <v>134.64</v>
      </c>
    </row>
    <row r="36" spans="1:6" ht="27" customHeight="1">
      <c r="A36" s="127">
        <v>5</v>
      </c>
      <c r="B36" s="130" t="s">
        <v>16</v>
      </c>
      <c r="C36" s="78" t="s">
        <v>6</v>
      </c>
      <c r="D36" s="133">
        <v>1</v>
      </c>
      <c r="E36" s="64">
        <v>64.78</v>
      </c>
      <c r="F36" s="65">
        <f t="shared" si="0"/>
        <v>77.736</v>
      </c>
    </row>
    <row r="37" spans="1:6" ht="27" customHeight="1">
      <c r="A37" s="128"/>
      <c r="B37" s="131"/>
      <c r="C37" s="66" t="s">
        <v>5</v>
      </c>
      <c r="D37" s="134"/>
      <c r="E37" s="67">
        <v>74.81</v>
      </c>
      <c r="F37" s="68">
        <f t="shared" si="0"/>
        <v>89.772</v>
      </c>
    </row>
    <row r="38" spans="1:6" ht="27" customHeight="1">
      <c r="A38" s="128"/>
      <c r="B38" s="131"/>
      <c r="C38" s="66" t="s">
        <v>6</v>
      </c>
      <c r="D38" s="135">
        <v>2</v>
      </c>
      <c r="E38" s="67">
        <v>53.98</v>
      </c>
      <c r="F38" s="68">
        <f t="shared" si="0"/>
        <v>64.776</v>
      </c>
    </row>
    <row r="39" spans="1:6" ht="27" customHeight="1">
      <c r="A39" s="128"/>
      <c r="B39" s="131"/>
      <c r="C39" s="66" t="s">
        <v>5</v>
      </c>
      <c r="D39" s="134"/>
      <c r="E39" s="67">
        <v>62.34</v>
      </c>
      <c r="F39" s="68">
        <f t="shared" si="0"/>
        <v>74.808</v>
      </c>
    </row>
    <row r="40" spans="1:6" ht="27" customHeight="1">
      <c r="A40" s="128"/>
      <c r="B40" s="131"/>
      <c r="C40" s="66" t="s">
        <v>6</v>
      </c>
      <c r="D40" s="135">
        <v>3</v>
      </c>
      <c r="E40" s="67">
        <v>48</v>
      </c>
      <c r="F40" s="68">
        <f t="shared" si="0"/>
        <v>57.599999999999994</v>
      </c>
    </row>
    <row r="41" spans="1:6" ht="27" customHeight="1" thickBot="1">
      <c r="A41" s="129"/>
      <c r="B41" s="132"/>
      <c r="C41" s="69" t="s">
        <v>5</v>
      </c>
      <c r="D41" s="136"/>
      <c r="E41" s="70">
        <v>50.85</v>
      </c>
      <c r="F41" s="71">
        <f t="shared" si="0"/>
        <v>61.019999999999996</v>
      </c>
    </row>
    <row r="42" spans="1:6" ht="75" customHeight="1" thickBot="1">
      <c r="A42" s="79">
        <v>6</v>
      </c>
      <c r="B42" s="80" t="s">
        <v>17</v>
      </c>
      <c r="C42" s="81" t="s">
        <v>18</v>
      </c>
      <c r="D42" s="53">
        <v>3</v>
      </c>
      <c r="E42" s="82">
        <v>39.73</v>
      </c>
      <c r="F42" s="83">
        <f t="shared" si="0"/>
        <v>47.675999999999995</v>
      </c>
    </row>
    <row r="43" spans="1:6" ht="52.5" customHeight="1" thickBot="1">
      <c r="A43" s="79">
        <v>7</v>
      </c>
      <c r="B43" s="84" t="s">
        <v>21</v>
      </c>
      <c r="C43" s="85" t="s">
        <v>7</v>
      </c>
      <c r="D43" s="54"/>
      <c r="E43" s="86">
        <v>50.2</v>
      </c>
      <c r="F43" s="87">
        <f t="shared" si="0"/>
        <v>60.24</v>
      </c>
    </row>
    <row r="44" spans="1:6" ht="52.5" customHeight="1" thickBot="1">
      <c r="A44" s="79">
        <v>8</v>
      </c>
      <c r="B44" s="88" t="s">
        <v>22</v>
      </c>
      <c r="C44" s="89" t="s">
        <v>7</v>
      </c>
      <c r="D44" s="58"/>
      <c r="E44" s="90">
        <v>41.3</v>
      </c>
      <c r="F44" s="91">
        <f>E44*120%</f>
        <v>49.559999999999995</v>
      </c>
    </row>
    <row r="45" spans="1:6" ht="49.5" customHeight="1" thickBot="1">
      <c r="A45" s="79">
        <v>9</v>
      </c>
      <c r="B45" s="92" t="s">
        <v>24</v>
      </c>
      <c r="C45" s="69" t="s">
        <v>25</v>
      </c>
      <c r="D45" s="52"/>
      <c r="E45" s="93">
        <v>34.58</v>
      </c>
      <c r="F45" s="71">
        <f t="shared" si="0"/>
        <v>41.495999999999995</v>
      </c>
    </row>
    <row r="46" spans="2:4" ht="20.25">
      <c r="B46" s="36"/>
      <c r="C46" s="37"/>
      <c r="D46" s="38"/>
    </row>
    <row r="47" spans="2:4" ht="20.25">
      <c r="B47" s="39" t="s">
        <v>8</v>
      </c>
      <c r="C47" s="40"/>
      <c r="D47" s="39"/>
    </row>
    <row r="48" spans="2:4" ht="20.25">
      <c r="B48" s="39"/>
      <c r="C48" s="40"/>
      <c r="D48" s="39"/>
    </row>
    <row r="49" spans="2:4" ht="20.25">
      <c r="B49" s="39" t="s">
        <v>42</v>
      </c>
      <c r="C49" s="40"/>
      <c r="D49" s="39"/>
    </row>
    <row r="50" spans="2:4" ht="20.25">
      <c r="B50" s="39"/>
      <c r="C50" s="40"/>
      <c r="D50" s="39"/>
    </row>
    <row r="51" spans="2:6" ht="20.25">
      <c r="B51" s="41" t="s">
        <v>19</v>
      </c>
      <c r="C51" s="41"/>
      <c r="F51" s="41" t="s">
        <v>44</v>
      </c>
    </row>
    <row r="53" spans="2:6" ht="20.25">
      <c r="B53" s="98" t="s">
        <v>37</v>
      </c>
      <c r="F53" s="98" t="s">
        <v>38</v>
      </c>
    </row>
  </sheetData>
  <sheetProtection/>
  <mergeCells count="26">
    <mergeCell ref="B18:B23"/>
    <mergeCell ref="D30:D31"/>
    <mergeCell ref="D32:D33"/>
    <mergeCell ref="D34:D35"/>
    <mergeCell ref="A30:A35"/>
    <mergeCell ref="B30:B35"/>
    <mergeCell ref="A7:F7"/>
    <mergeCell ref="A9:F9"/>
    <mergeCell ref="A11:B11"/>
    <mergeCell ref="A12:A17"/>
    <mergeCell ref="B12:B17"/>
    <mergeCell ref="A18:A23"/>
    <mergeCell ref="D20:D21"/>
    <mergeCell ref="D12:D13"/>
    <mergeCell ref="D14:D15"/>
    <mergeCell ref="D16:D17"/>
    <mergeCell ref="A36:A41"/>
    <mergeCell ref="B36:B41"/>
    <mergeCell ref="D24:D25"/>
    <mergeCell ref="D26:D27"/>
    <mergeCell ref="D28:D29"/>
    <mergeCell ref="D36:D37"/>
    <mergeCell ref="D38:D39"/>
    <mergeCell ref="D40:D41"/>
    <mergeCell ref="A24:A29"/>
    <mergeCell ref="B24:B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PageLayoutView="0" workbookViewId="0" topLeftCell="A5">
      <selection activeCell="D63" sqref="D63:D66"/>
    </sheetView>
  </sheetViews>
  <sheetFormatPr defaultColWidth="9.00390625" defaultRowHeight="12.75"/>
  <cols>
    <col min="1" max="1" width="9.25390625" style="0" customWidth="1"/>
    <col min="2" max="2" width="41.00390625" style="0" customWidth="1"/>
    <col min="3" max="3" width="28.25390625" style="0" customWidth="1"/>
    <col min="4" max="4" width="15.00390625" style="0" customWidth="1"/>
    <col min="5" max="5" width="26.625" style="43" customWidth="1"/>
    <col min="6" max="6" width="25.00390625" style="0" customWidth="1"/>
  </cols>
  <sheetData>
    <row r="1" ht="26.25" customHeight="1">
      <c r="E1" s="42" t="s">
        <v>0</v>
      </c>
    </row>
    <row r="2" ht="26.25" customHeight="1">
      <c r="E2" s="42" t="s">
        <v>9</v>
      </c>
    </row>
    <row r="3" ht="26.25" customHeight="1">
      <c r="E3" s="97" t="s">
        <v>39</v>
      </c>
    </row>
    <row r="5" ht="9" customHeight="1"/>
    <row r="6" ht="12.75" hidden="1"/>
    <row r="7" spans="1:6" ht="24.75" customHeight="1">
      <c r="A7" s="121" t="s">
        <v>46</v>
      </c>
      <c r="B7" s="121"/>
      <c r="C7" s="121"/>
      <c r="D7" s="121"/>
      <c r="E7" s="121"/>
      <c r="F7" s="121"/>
    </row>
    <row r="8" spans="1:6" ht="9" customHeight="1">
      <c r="A8" s="1"/>
      <c r="B8" s="1"/>
      <c r="C8" s="1"/>
      <c r="D8" s="1"/>
      <c r="E8" s="1"/>
      <c r="F8" s="1"/>
    </row>
    <row r="9" spans="1:6" ht="44.25" customHeight="1">
      <c r="A9" s="120" t="s">
        <v>1</v>
      </c>
      <c r="B9" s="120"/>
      <c r="C9" s="120"/>
      <c r="D9" s="120"/>
      <c r="E9" s="120"/>
      <c r="F9" s="120"/>
    </row>
    <row r="10" ht="13.5" thickBot="1"/>
    <row r="11" spans="1:6" ht="54" customHeight="1" thickBot="1">
      <c r="A11" s="109" t="s">
        <v>2</v>
      </c>
      <c r="B11" s="110"/>
      <c r="C11" s="99" t="s">
        <v>3</v>
      </c>
      <c r="D11" s="100" t="s">
        <v>4</v>
      </c>
      <c r="E11" s="101" t="s">
        <v>10</v>
      </c>
      <c r="F11" s="102" t="s">
        <v>11</v>
      </c>
    </row>
    <row r="12" spans="1:6" ht="27" customHeight="1">
      <c r="A12" s="128">
        <v>1</v>
      </c>
      <c r="B12" s="151" t="s">
        <v>36</v>
      </c>
      <c r="C12" s="94" t="s">
        <v>28</v>
      </c>
      <c r="D12" s="133" t="s">
        <v>29</v>
      </c>
      <c r="E12" s="64">
        <v>102.89</v>
      </c>
      <c r="F12" s="65">
        <f aca="true" t="shared" si="0" ref="F12:F64">E12*120%</f>
        <v>123.46799999999999</v>
      </c>
    </row>
    <row r="13" spans="1:6" ht="27" customHeight="1">
      <c r="A13" s="128"/>
      <c r="B13" s="152"/>
      <c r="C13" s="154" t="s">
        <v>5</v>
      </c>
      <c r="D13" s="134"/>
      <c r="E13" s="67">
        <v>130.18</v>
      </c>
      <c r="F13" s="74">
        <f t="shared" si="0"/>
        <v>156.216</v>
      </c>
    </row>
    <row r="14" spans="1:6" ht="27" customHeight="1">
      <c r="A14" s="128"/>
      <c r="B14" s="152"/>
      <c r="C14" s="95" t="s">
        <v>33</v>
      </c>
      <c r="D14" s="150" t="s">
        <v>30</v>
      </c>
      <c r="E14" s="73">
        <v>52.83</v>
      </c>
      <c r="F14" s="74">
        <f t="shared" si="0"/>
        <v>63.395999999999994</v>
      </c>
    </row>
    <row r="15" spans="1:6" ht="27" customHeight="1">
      <c r="A15" s="128"/>
      <c r="B15" s="152"/>
      <c r="C15" s="95" t="s">
        <v>28</v>
      </c>
      <c r="D15" s="150"/>
      <c r="E15" s="67">
        <v>89.52</v>
      </c>
      <c r="F15" s="68">
        <f t="shared" si="0"/>
        <v>107.42399999999999</v>
      </c>
    </row>
    <row r="16" spans="1:6" ht="27" customHeight="1">
      <c r="A16" s="128"/>
      <c r="B16" s="152"/>
      <c r="C16" s="154" t="s">
        <v>5</v>
      </c>
      <c r="D16" s="134"/>
      <c r="E16" s="67">
        <v>104.14</v>
      </c>
      <c r="F16" s="74">
        <f t="shared" si="0"/>
        <v>124.96799999999999</v>
      </c>
    </row>
    <row r="17" spans="1:6" ht="27" customHeight="1">
      <c r="A17" s="128"/>
      <c r="B17" s="152"/>
      <c r="C17" s="95" t="s">
        <v>33</v>
      </c>
      <c r="D17" s="150" t="s">
        <v>31</v>
      </c>
      <c r="E17" s="73">
        <v>44.49</v>
      </c>
      <c r="F17" s="74">
        <f t="shared" si="0"/>
        <v>53.388</v>
      </c>
    </row>
    <row r="18" spans="1:6" ht="27" customHeight="1">
      <c r="A18" s="128"/>
      <c r="B18" s="152"/>
      <c r="C18" s="95" t="s">
        <v>28</v>
      </c>
      <c r="D18" s="150"/>
      <c r="E18" s="67">
        <f>E19*80%</f>
        <v>71.256</v>
      </c>
      <c r="F18" s="68">
        <f t="shared" si="0"/>
        <v>85.5072</v>
      </c>
    </row>
    <row r="19" spans="1:6" ht="27" customHeight="1">
      <c r="A19" s="128"/>
      <c r="B19" s="152"/>
      <c r="C19" s="154" t="s">
        <v>5</v>
      </c>
      <c r="D19" s="134"/>
      <c r="E19" s="67">
        <v>89.07</v>
      </c>
      <c r="F19" s="74">
        <f t="shared" si="0"/>
        <v>106.88399999999999</v>
      </c>
    </row>
    <row r="20" spans="1:6" ht="27" customHeight="1">
      <c r="A20" s="128"/>
      <c r="B20" s="152"/>
      <c r="C20" s="95" t="s">
        <v>34</v>
      </c>
      <c r="D20" s="150" t="s">
        <v>32</v>
      </c>
      <c r="E20" s="73">
        <v>52.43</v>
      </c>
      <c r="F20" s="74">
        <f t="shared" si="0"/>
        <v>62.916</v>
      </c>
    </row>
    <row r="21" spans="1:6" ht="27" customHeight="1">
      <c r="A21" s="128"/>
      <c r="B21" s="152"/>
      <c r="C21" s="95" t="s">
        <v>28</v>
      </c>
      <c r="D21" s="150"/>
      <c r="E21" s="67">
        <v>59.19</v>
      </c>
      <c r="F21" s="68">
        <f t="shared" si="0"/>
        <v>71.02799999999999</v>
      </c>
    </row>
    <row r="22" spans="1:6" ht="27" customHeight="1" thickBot="1">
      <c r="A22" s="129"/>
      <c r="B22" s="153"/>
      <c r="C22" s="96" t="s">
        <v>5</v>
      </c>
      <c r="D22" s="136"/>
      <c r="E22" s="70">
        <v>76.12</v>
      </c>
      <c r="F22" s="91">
        <f t="shared" si="0"/>
        <v>91.34400000000001</v>
      </c>
    </row>
    <row r="23" spans="1:6" ht="27" customHeight="1">
      <c r="A23" s="115">
        <v>2</v>
      </c>
      <c r="B23" s="144" t="s">
        <v>35</v>
      </c>
      <c r="C23" s="94" t="s">
        <v>28</v>
      </c>
      <c r="D23" s="133" t="s">
        <v>29</v>
      </c>
      <c r="E23" s="64">
        <f>E26*120%</f>
        <v>107.232</v>
      </c>
      <c r="F23" s="65">
        <f t="shared" si="0"/>
        <v>128.67839999999998</v>
      </c>
    </row>
    <row r="24" spans="1:6" ht="27" customHeight="1">
      <c r="A24" s="115"/>
      <c r="B24" s="144"/>
      <c r="C24" s="154" t="s">
        <v>5</v>
      </c>
      <c r="D24" s="134"/>
      <c r="E24" s="67">
        <v>142.04</v>
      </c>
      <c r="F24" s="68">
        <f t="shared" si="0"/>
        <v>170.44799999999998</v>
      </c>
    </row>
    <row r="25" spans="1:6" ht="27" customHeight="1">
      <c r="A25" s="115"/>
      <c r="B25" s="144"/>
      <c r="C25" s="154" t="s">
        <v>33</v>
      </c>
      <c r="D25" s="135" t="s">
        <v>30</v>
      </c>
      <c r="E25" s="67">
        <v>47.51</v>
      </c>
      <c r="F25" s="68">
        <f t="shared" si="0"/>
        <v>57.01199999999999</v>
      </c>
    </row>
    <row r="26" spans="1:6" ht="27" customHeight="1">
      <c r="A26" s="115"/>
      <c r="B26" s="144"/>
      <c r="C26" s="95" t="s">
        <v>28</v>
      </c>
      <c r="D26" s="150"/>
      <c r="E26" s="67">
        <v>89.36</v>
      </c>
      <c r="F26" s="68">
        <f t="shared" si="0"/>
        <v>107.232</v>
      </c>
    </row>
    <row r="27" spans="1:6" ht="27" customHeight="1">
      <c r="A27" s="115"/>
      <c r="B27" s="144"/>
      <c r="C27" s="154" t="s">
        <v>5</v>
      </c>
      <c r="D27" s="134"/>
      <c r="E27" s="67">
        <f>E26*137%</f>
        <v>122.42320000000001</v>
      </c>
      <c r="F27" s="68">
        <f t="shared" si="0"/>
        <v>146.90784</v>
      </c>
    </row>
    <row r="28" spans="1:6" ht="27" customHeight="1">
      <c r="A28" s="115"/>
      <c r="B28" s="144"/>
      <c r="C28" s="154" t="s">
        <v>33</v>
      </c>
      <c r="D28" s="135" t="s">
        <v>31</v>
      </c>
      <c r="E28" s="67">
        <v>43.01</v>
      </c>
      <c r="F28" s="68">
        <f t="shared" si="0"/>
        <v>51.611999999999995</v>
      </c>
    </row>
    <row r="29" spans="1:6" ht="27" customHeight="1">
      <c r="A29" s="115"/>
      <c r="B29" s="144"/>
      <c r="C29" s="95" t="s">
        <v>28</v>
      </c>
      <c r="D29" s="150"/>
      <c r="E29" s="67">
        <v>73.2</v>
      </c>
      <c r="F29" s="68">
        <f t="shared" si="0"/>
        <v>87.84</v>
      </c>
    </row>
    <row r="30" spans="1:6" ht="27" customHeight="1">
      <c r="A30" s="115"/>
      <c r="B30" s="144"/>
      <c r="C30" s="154" t="s">
        <v>5</v>
      </c>
      <c r="D30" s="134"/>
      <c r="E30" s="67">
        <v>94.67</v>
      </c>
      <c r="F30" s="74">
        <f t="shared" si="0"/>
        <v>113.604</v>
      </c>
    </row>
    <row r="31" spans="1:6" ht="30" customHeight="1">
      <c r="A31" s="115"/>
      <c r="B31" s="144"/>
      <c r="C31" s="95" t="s">
        <v>34</v>
      </c>
      <c r="D31" s="150" t="s">
        <v>32</v>
      </c>
      <c r="E31" s="73">
        <v>65.41</v>
      </c>
      <c r="F31" s="74">
        <f t="shared" si="0"/>
        <v>78.49199999999999</v>
      </c>
    </row>
    <row r="32" spans="1:6" ht="27" customHeight="1">
      <c r="A32" s="115"/>
      <c r="B32" s="144"/>
      <c r="C32" s="95" t="s">
        <v>28</v>
      </c>
      <c r="D32" s="150"/>
      <c r="E32" s="67">
        <v>64.13</v>
      </c>
      <c r="F32" s="74">
        <f t="shared" si="0"/>
        <v>76.95599999999999</v>
      </c>
    </row>
    <row r="33" spans="1:6" ht="27" customHeight="1" thickBot="1">
      <c r="A33" s="116"/>
      <c r="B33" s="145"/>
      <c r="C33" s="96" t="s">
        <v>5</v>
      </c>
      <c r="D33" s="136"/>
      <c r="E33" s="70">
        <v>78.02</v>
      </c>
      <c r="F33" s="71">
        <f t="shared" si="0"/>
        <v>93.624</v>
      </c>
    </row>
    <row r="34" spans="1:6" ht="27" customHeight="1" hidden="1" thickBot="1">
      <c r="A34" s="114">
        <v>3</v>
      </c>
      <c r="B34" s="146" t="s">
        <v>40</v>
      </c>
      <c r="C34" s="94" t="s">
        <v>33</v>
      </c>
      <c r="D34" s="133" t="s">
        <v>29</v>
      </c>
      <c r="E34" s="64"/>
      <c r="F34" s="74">
        <f t="shared" si="0"/>
        <v>0</v>
      </c>
    </row>
    <row r="35" spans="1:6" ht="27" customHeight="1" hidden="1" thickBot="1">
      <c r="A35" s="115"/>
      <c r="B35" s="147"/>
      <c r="C35" s="95" t="s">
        <v>28</v>
      </c>
      <c r="D35" s="150"/>
      <c r="E35" s="73"/>
      <c r="F35" s="74">
        <f t="shared" si="0"/>
        <v>0</v>
      </c>
    </row>
    <row r="36" spans="1:6" ht="27" customHeight="1" hidden="1" thickBot="1">
      <c r="A36" s="115"/>
      <c r="B36" s="147"/>
      <c r="C36" s="96" t="s">
        <v>5</v>
      </c>
      <c r="D36" s="136"/>
      <c r="E36" s="70"/>
      <c r="F36" s="74">
        <f t="shared" si="0"/>
        <v>0</v>
      </c>
    </row>
    <row r="37" spans="1:6" ht="27" customHeight="1" hidden="1" thickBot="1">
      <c r="A37" s="115"/>
      <c r="B37" s="147"/>
      <c r="C37" s="94" t="s">
        <v>33</v>
      </c>
      <c r="D37" s="133" t="s">
        <v>30</v>
      </c>
      <c r="E37" s="70">
        <f>E41*120%</f>
        <v>53.376599999999996</v>
      </c>
      <c r="F37" s="74">
        <f t="shared" si="0"/>
        <v>64.05192</v>
      </c>
    </row>
    <row r="38" spans="1:6" ht="27" customHeight="1">
      <c r="A38" s="115"/>
      <c r="B38" s="147"/>
      <c r="C38" s="94" t="s">
        <v>33</v>
      </c>
      <c r="D38" s="150"/>
      <c r="E38" s="64">
        <f>E39*60%</f>
        <v>40.596</v>
      </c>
      <c r="F38" s="74">
        <f t="shared" si="0"/>
        <v>48.715199999999996</v>
      </c>
    </row>
    <row r="39" spans="1:6" ht="27" customHeight="1">
      <c r="A39" s="115"/>
      <c r="B39" s="147"/>
      <c r="C39" s="95" t="s">
        <v>28</v>
      </c>
      <c r="D39" s="150"/>
      <c r="E39" s="73">
        <f>63.16+4.5</f>
        <v>67.66</v>
      </c>
      <c r="F39" s="74">
        <f t="shared" si="0"/>
        <v>81.192</v>
      </c>
    </row>
    <row r="40" spans="1:6" ht="27" customHeight="1" thickBot="1">
      <c r="A40" s="115"/>
      <c r="B40" s="147"/>
      <c r="C40" s="154" t="s">
        <v>5</v>
      </c>
      <c r="D40" s="134"/>
      <c r="E40" s="73">
        <f>86.63+4.5</f>
        <v>91.13</v>
      </c>
      <c r="F40" s="68">
        <f t="shared" si="0"/>
        <v>109.356</v>
      </c>
    </row>
    <row r="41" spans="1:6" ht="27" customHeight="1" hidden="1" thickBot="1">
      <c r="A41" s="115"/>
      <c r="B41" s="147"/>
      <c r="C41" s="154" t="s">
        <v>33</v>
      </c>
      <c r="D41" s="135" t="s">
        <v>31</v>
      </c>
      <c r="E41" s="67">
        <f>E43*85%</f>
        <v>44.4805</v>
      </c>
      <c r="F41" s="68">
        <f t="shared" si="0"/>
        <v>53.376599999999996</v>
      </c>
    </row>
    <row r="42" spans="1:6" ht="27" customHeight="1">
      <c r="A42" s="115"/>
      <c r="B42" s="147"/>
      <c r="C42" s="94" t="s">
        <v>33</v>
      </c>
      <c r="D42" s="150"/>
      <c r="E42" s="73">
        <f>E43*60%</f>
        <v>31.397999999999996</v>
      </c>
      <c r="F42" s="68">
        <f t="shared" si="0"/>
        <v>37.67759999999999</v>
      </c>
    </row>
    <row r="43" spans="1:6" ht="27" customHeight="1">
      <c r="A43" s="115"/>
      <c r="B43" s="147"/>
      <c r="C43" s="95" t="s">
        <v>28</v>
      </c>
      <c r="D43" s="150"/>
      <c r="E43" s="67">
        <v>52.33</v>
      </c>
      <c r="F43" s="74">
        <f t="shared" si="0"/>
        <v>62.79599999999999</v>
      </c>
    </row>
    <row r="44" spans="1:6" ht="27" customHeight="1">
      <c r="A44" s="115"/>
      <c r="B44" s="147"/>
      <c r="C44" s="154" t="s">
        <v>5</v>
      </c>
      <c r="D44" s="134"/>
      <c r="E44" s="67">
        <v>75.14</v>
      </c>
      <c r="F44" s="74">
        <f t="shared" si="0"/>
        <v>90.16799999999999</v>
      </c>
    </row>
    <row r="45" spans="1:6" ht="27" customHeight="1">
      <c r="A45" s="115"/>
      <c r="B45" s="147"/>
      <c r="C45" s="95" t="s">
        <v>34</v>
      </c>
      <c r="D45" s="150" t="s">
        <v>32</v>
      </c>
      <c r="E45" s="73">
        <v>28.63</v>
      </c>
      <c r="F45" s="74">
        <f t="shared" si="0"/>
        <v>34.355999999999995</v>
      </c>
    </row>
    <row r="46" spans="1:6" ht="27" customHeight="1">
      <c r="A46" s="115"/>
      <c r="B46" s="147"/>
      <c r="C46" s="95" t="s">
        <v>28</v>
      </c>
      <c r="D46" s="150"/>
      <c r="E46" s="67">
        <v>30.99</v>
      </c>
      <c r="F46" s="68">
        <f t="shared" si="0"/>
        <v>37.187999999999995</v>
      </c>
    </row>
    <row r="47" spans="1:6" ht="27" customHeight="1" thickBot="1">
      <c r="A47" s="116"/>
      <c r="B47" s="148"/>
      <c r="C47" s="96" t="s">
        <v>5</v>
      </c>
      <c r="D47" s="136"/>
      <c r="E47" s="70">
        <f>E46*115%</f>
        <v>35.63849999999999</v>
      </c>
      <c r="F47" s="71">
        <f t="shared" si="0"/>
        <v>42.76619999999999</v>
      </c>
    </row>
    <row r="48" spans="1:6" ht="27" customHeight="1" hidden="1">
      <c r="A48" s="124">
        <v>4</v>
      </c>
      <c r="B48" s="149" t="s">
        <v>15</v>
      </c>
      <c r="C48" s="94" t="s">
        <v>33</v>
      </c>
      <c r="D48" s="133" t="s">
        <v>29</v>
      </c>
      <c r="E48" s="64"/>
      <c r="F48" s="74">
        <f t="shared" si="0"/>
        <v>0</v>
      </c>
    </row>
    <row r="49" spans="1:6" ht="27" customHeight="1" hidden="1">
      <c r="A49" s="125"/>
      <c r="B49" s="144"/>
      <c r="C49" s="95" t="s">
        <v>28</v>
      </c>
      <c r="D49" s="150"/>
      <c r="E49" s="73"/>
      <c r="F49" s="74">
        <f t="shared" si="0"/>
        <v>0</v>
      </c>
    </row>
    <row r="50" spans="1:6" ht="27" customHeight="1" hidden="1" thickBot="1">
      <c r="A50" s="125"/>
      <c r="B50" s="144"/>
      <c r="C50" s="96" t="s">
        <v>5</v>
      </c>
      <c r="D50" s="136"/>
      <c r="E50" s="70"/>
      <c r="F50" s="74">
        <f t="shared" si="0"/>
        <v>0</v>
      </c>
    </row>
    <row r="51" spans="1:6" ht="27" customHeight="1" hidden="1">
      <c r="A51" s="125"/>
      <c r="B51" s="144"/>
      <c r="C51" s="94" t="s">
        <v>33</v>
      </c>
      <c r="D51" s="133" t="s">
        <v>30</v>
      </c>
      <c r="E51" s="64"/>
      <c r="F51" s="74">
        <f t="shared" si="0"/>
        <v>0</v>
      </c>
    </row>
    <row r="52" spans="1:6" ht="27" customHeight="1" hidden="1">
      <c r="A52" s="125"/>
      <c r="B52" s="144"/>
      <c r="C52" s="95" t="s">
        <v>28</v>
      </c>
      <c r="D52" s="150"/>
      <c r="E52" s="67"/>
      <c r="F52" s="74">
        <f t="shared" si="0"/>
        <v>0</v>
      </c>
    </row>
    <row r="53" spans="1:6" ht="27" customHeight="1" hidden="1" thickBot="1">
      <c r="A53" s="125"/>
      <c r="B53" s="144"/>
      <c r="C53" s="96" t="s">
        <v>5</v>
      </c>
      <c r="D53" s="136"/>
      <c r="E53" s="70"/>
      <c r="F53" s="74">
        <f t="shared" si="0"/>
        <v>0</v>
      </c>
    </row>
    <row r="54" spans="1:6" ht="27" customHeight="1" hidden="1">
      <c r="A54" s="125"/>
      <c r="B54" s="144"/>
      <c r="C54" s="94" t="s">
        <v>33</v>
      </c>
      <c r="D54" s="133" t="s">
        <v>31</v>
      </c>
      <c r="E54" s="64"/>
      <c r="F54" s="74">
        <f t="shared" si="0"/>
        <v>0</v>
      </c>
    </row>
    <row r="55" spans="1:6" ht="27" customHeight="1" hidden="1">
      <c r="A55" s="125"/>
      <c r="B55" s="144"/>
      <c r="C55" s="95" t="s">
        <v>28</v>
      </c>
      <c r="D55" s="150"/>
      <c r="E55" s="67"/>
      <c r="F55" s="74">
        <f t="shared" si="0"/>
        <v>0</v>
      </c>
    </row>
    <row r="56" spans="1:6" ht="27" customHeight="1" hidden="1" thickBot="1">
      <c r="A56" s="125"/>
      <c r="B56" s="144"/>
      <c r="C56" s="96" t="s">
        <v>5</v>
      </c>
      <c r="D56" s="136"/>
      <c r="E56" s="70"/>
      <c r="F56" s="74">
        <f t="shared" si="0"/>
        <v>0</v>
      </c>
    </row>
    <row r="57" spans="1:6" ht="27" customHeight="1" hidden="1">
      <c r="A57" s="125"/>
      <c r="B57" s="144"/>
      <c r="C57" s="94" t="s">
        <v>33</v>
      </c>
      <c r="D57" s="133" t="s">
        <v>32</v>
      </c>
      <c r="E57" s="64"/>
      <c r="F57" s="74">
        <f t="shared" si="0"/>
        <v>0</v>
      </c>
    </row>
    <row r="58" spans="1:6" ht="27" customHeight="1" hidden="1">
      <c r="A58" s="125"/>
      <c r="B58" s="144"/>
      <c r="C58" s="95" t="s">
        <v>28</v>
      </c>
      <c r="D58" s="150"/>
      <c r="E58" s="67"/>
      <c r="F58" s="74">
        <f t="shared" si="0"/>
        <v>0</v>
      </c>
    </row>
    <row r="59" spans="1:6" ht="27" customHeight="1" hidden="1" thickBot="1">
      <c r="A59" s="126"/>
      <c r="B59" s="145"/>
      <c r="C59" s="96" t="s">
        <v>5</v>
      </c>
      <c r="D59" s="136"/>
      <c r="E59" s="70"/>
      <c r="F59" s="74">
        <f t="shared" si="0"/>
        <v>0</v>
      </c>
    </row>
    <row r="60" spans="1:6" ht="27" customHeight="1" hidden="1">
      <c r="A60" s="127">
        <v>4</v>
      </c>
      <c r="B60" s="146" t="s">
        <v>41</v>
      </c>
      <c r="C60" s="94" t="s">
        <v>33</v>
      </c>
      <c r="D60" s="133" t="s">
        <v>29</v>
      </c>
      <c r="E60" s="64"/>
      <c r="F60" s="74">
        <f t="shared" si="0"/>
        <v>0</v>
      </c>
    </row>
    <row r="61" spans="1:6" ht="27" customHeight="1" hidden="1">
      <c r="A61" s="128"/>
      <c r="B61" s="147"/>
      <c r="C61" s="95" t="s">
        <v>28</v>
      </c>
      <c r="D61" s="150"/>
      <c r="E61" s="73"/>
      <c r="F61" s="74">
        <f t="shared" si="0"/>
        <v>0</v>
      </c>
    </row>
    <row r="62" spans="1:6" ht="27" customHeight="1" hidden="1" thickBot="1">
      <c r="A62" s="128"/>
      <c r="B62" s="147"/>
      <c r="C62" s="96" t="s">
        <v>5</v>
      </c>
      <c r="D62" s="136"/>
      <c r="E62" s="70"/>
      <c r="F62" s="74">
        <f t="shared" si="0"/>
        <v>0</v>
      </c>
    </row>
    <row r="63" spans="1:6" ht="27" customHeight="1" hidden="1" thickBot="1">
      <c r="A63" s="128"/>
      <c r="B63" s="147"/>
      <c r="C63" s="94" t="s">
        <v>33</v>
      </c>
      <c r="D63" s="133" t="s">
        <v>30</v>
      </c>
      <c r="E63" s="64"/>
      <c r="F63" s="74">
        <f t="shared" si="0"/>
        <v>0</v>
      </c>
    </row>
    <row r="64" spans="1:6" ht="27" customHeight="1">
      <c r="A64" s="128"/>
      <c r="B64" s="147"/>
      <c r="C64" s="94" t="s">
        <v>33</v>
      </c>
      <c r="D64" s="150"/>
      <c r="E64" s="73">
        <f>E65*60%</f>
        <v>36.096</v>
      </c>
      <c r="F64" s="68">
        <f t="shared" si="0"/>
        <v>43.3152</v>
      </c>
    </row>
    <row r="65" spans="1:6" ht="27" customHeight="1">
      <c r="A65" s="128"/>
      <c r="B65" s="147"/>
      <c r="C65" s="95" t="s">
        <v>28</v>
      </c>
      <c r="D65" s="150"/>
      <c r="E65" s="67">
        <v>60.16</v>
      </c>
      <c r="F65" s="74">
        <f aca="true" t="shared" si="1" ref="F60:F72">E65*120%</f>
        <v>72.192</v>
      </c>
    </row>
    <row r="66" spans="1:6" ht="27" customHeight="1">
      <c r="A66" s="128"/>
      <c r="B66" s="147"/>
      <c r="C66" s="154" t="s">
        <v>5</v>
      </c>
      <c r="D66" s="134"/>
      <c r="E66" s="67">
        <v>77.8</v>
      </c>
      <c r="F66" s="74">
        <f t="shared" si="1"/>
        <v>93.36</v>
      </c>
    </row>
    <row r="67" spans="1:6" ht="27" customHeight="1">
      <c r="A67" s="128"/>
      <c r="B67" s="147"/>
      <c r="C67" s="154" t="s">
        <v>33</v>
      </c>
      <c r="D67" s="135" t="s">
        <v>31</v>
      </c>
      <c r="E67" s="67">
        <f>E68*60%</f>
        <v>29.987999999999996</v>
      </c>
      <c r="F67" s="68">
        <f t="shared" si="1"/>
        <v>35.98559999999999</v>
      </c>
    </row>
    <row r="68" spans="1:6" ht="27" customHeight="1">
      <c r="A68" s="128"/>
      <c r="B68" s="147"/>
      <c r="C68" s="95" t="s">
        <v>28</v>
      </c>
      <c r="D68" s="150"/>
      <c r="E68" s="67">
        <v>49.98</v>
      </c>
      <c r="F68" s="74">
        <f t="shared" si="1"/>
        <v>59.97599999999999</v>
      </c>
    </row>
    <row r="69" spans="1:6" ht="27" customHeight="1">
      <c r="A69" s="128"/>
      <c r="B69" s="147"/>
      <c r="C69" s="154" t="s">
        <v>5</v>
      </c>
      <c r="D69" s="134"/>
      <c r="E69" s="67">
        <v>61.09</v>
      </c>
      <c r="F69" s="74">
        <f t="shared" si="1"/>
        <v>73.308</v>
      </c>
    </row>
    <row r="70" spans="1:6" ht="27" customHeight="1">
      <c r="A70" s="128"/>
      <c r="B70" s="147"/>
      <c r="C70" s="95" t="s">
        <v>34</v>
      </c>
      <c r="D70" s="150" t="s">
        <v>32</v>
      </c>
      <c r="E70" s="73">
        <v>28.89</v>
      </c>
      <c r="F70" s="74">
        <f t="shared" si="1"/>
        <v>34.668</v>
      </c>
    </row>
    <row r="71" spans="1:6" ht="27" customHeight="1">
      <c r="A71" s="128"/>
      <c r="B71" s="147"/>
      <c r="C71" s="95" t="s">
        <v>28</v>
      </c>
      <c r="D71" s="150"/>
      <c r="E71" s="67">
        <v>35.54</v>
      </c>
      <c r="F71" s="68">
        <f t="shared" si="1"/>
        <v>42.647999999999996</v>
      </c>
    </row>
    <row r="72" spans="1:6" ht="27" customHeight="1" thickBot="1">
      <c r="A72" s="129"/>
      <c r="B72" s="148"/>
      <c r="C72" s="96" t="s">
        <v>5</v>
      </c>
      <c r="D72" s="136"/>
      <c r="E72" s="70">
        <f>E71*115%</f>
        <v>40.870999999999995</v>
      </c>
      <c r="F72" s="71">
        <f t="shared" si="1"/>
        <v>49.045199999999994</v>
      </c>
    </row>
    <row r="73" spans="2:4" ht="15" customHeight="1">
      <c r="B73" s="36"/>
      <c r="C73" s="37"/>
      <c r="D73" s="38"/>
    </row>
    <row r="74" spans="2:4" ht="20.25">
      <c r="B74" s="39" t="s">
        <v>8</v>
      </c>
      <c r="C74" s="40"/>
      <c r="D74" s="39"/>
    </row>
    <row r="75" spans="2:4" ht="4.5" customHeight="1">
      <c r="B75" s="39"/>
      <c r="C75" s="40"/>
      <c r="D75" s="39"/>
    </row>
    <row r="76" spans="2:4" ht="20.25">
      <c r="B76" s="39" t="s">
        <v>45</v>
      </c>
      <c r="C76" s="40"/>
      <c r="D76" s="39"/>
    </row>
    <row r="77" spans="2:4" ht="21.75" customHeight="1">
      <c r="B77" s="39"/>
      <c r="C77" s="40"/>
      <c r="D77" s="39"/>
    </row>
    <row r="78" spans="2:6" ht="20.25">
      <c r="B78" s="41" t="s">
        <v>19</v>
      </c>
      <c r="C78" s="41"/>
      <c r="D78" s="41"/>
      <c r="F78" s="41" t="s">
        <v>47</v>
      </c>
    </row>
    <row r="80" spans="2:6" ht="20.25">
      <c r="B80" s="98" t="s">
        <v>37</v>
      </c>
      <c r="F80" s="98" t="s">
        <v>38</v>
      </c>
    </row>
  </sheetData>
  <sheetProtection/>
  <mergeCells count="33">
    <mergeCell ref="D48:D50"/>
    <mergeCell ref="D51:D53"/>
    <mergeCell ref="D54:D56"/>
    <mergeCell ref="D25:D27"/>
    <mergeCell ref="D41:D44"/>
    <mergeCell ref="D45:D47"/>
    <mergeCell ref="A48:A59"/>
    <mergeCell ref="B60:B72"/>
    <mergeCell ref="D60:D62"/>
    <mergeCell ref="D63:D66"/>
    <mergeCell ref="D67:D69"/>
    <mergeCell ref="D70:D72"/>
    <mergeCell ref="A60:A72"/>
    <mergeCell ref="D14:D16"/>
    <mergeCell ref="D20:D22"/>
    <mergeCell ref="D17:D19"/>
    <mergeCell ref="A23:A33"/>
    <mergeCell ref="A34:A47"/>
    <mergeCell ref="D28:D30"/>
    <mergeCell ref="D31:D33"/>
    <mergeCell ref="D34:D36"/>
    <mergeCell ref="D37:D40"/>
    <mergeCell ref="D23:D24"/>
    <mergeCell ref="B23:B33"/>
    <mergeCell ref="B34:B47"/>
    <mergeCell ref="B48:B59"/>
    <mergeCell ref="D57:D59"/>
    <mergeCell ref="A7:F7"/>
    <mergeCell ref="A9:F9"/>
    <mergeCell ref="A11:B11"/>
    <mergeCell ref="A12:A22"/>
    <mergeCell ref="B12:B22"/>
    <mergeCell ref="D12:D13"/>
  </mergeCells>
  <printOptions/>
  <pageMargins left="0.7086614173228347" right="0.7086614173228347" top="0.2362204724409449" bottom="0.15748031496062992" header="0.2" footer="0.2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Таня</cp:lastModifiedBy>
  <cp:lastPrinted>2020-03-31T12:25:33Z</cp:lastPrinted>
  <dcterms:created xsi:type="dcterms:W3CDTF">2011-11-14T11:56:12Z</dcterms:created>
  <dcterms:modified xsi:type="dcterms:W3CDTF">2020-03-31T12:34:37Z</dcterms:modified>
  <cp:category/>
  <cp:version/>
  <cp:contentType/>
  <cp:contentStatus/>
</cp:coreProperties>
</file>